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Мониторы!$A$1:$T$5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L3" i="2" s="1"/>
  <c r="J4" i="2"/>
  <c r="L4" i="2" s="1"/>
  <c r="J5" i="2"/>
  <c r="L5" i="2" s="1"/>
  <c r="J2" i="2"/>
  <c r="O3" i="2" l="1"/>
  <c r="N3" i="2"/>
  <c r="O5" i="2"/>
  <c r="N5" i="2"/>
  <c r="O4" i="2"/>
  <c r="N4" i="2"/>
  <c r="M5" i="2"/>
  <c r="M3" i="2"/>
  <c r="M4" i="2"/>
  <c r="L2" i="2"/>
  <c r="O2" i="2" l="1"/>
  <c r="N2" i="2"/>
  <c r="M2" i="2"/>
</calcChain>
</file>

<file path=xl/sharedStrings.xml><?xml version="1.0" encoding="utf-8"?>
<sst xmlns="http://schemas.openxmlformats.org/spreadsheetml/2006/main" count="64" uniqueCount="30">
  <si>
    <t>Город</t>
  </si>
  <si>
    <t>Вид рекламы</t>
  </si>
  <si>
    <t>Маршруты</t>
  </si>
  <si>
    <t>Количество мониторов</t>
  </si>
  <si>
    <t>Период, дней</t>
  </si>
  <si>
    <t>Выходов в час на 1 мониторе</t>
  </si>
  <si>
    <t>Выходов в сутки на 1 мониторе</t>
  </si>
  <si>
    <t>Выходов за период на 1 мониторе</t>
  </si>
  <si>
    <t>Тверь</t>
  </si>
  <si>
    <t>ЛиАЗ, МАЗ</t>
  </si>
  <si>
    <t>Фото</t>
  </si>
  <si>
    <t>Автобусы</t>
  </si>
  <si>
    <t>Схема движения</t>
  </si>
  <si>
    <t>Ссылка</t>
  </si>
  <si>
    <t>Изготовление ролика</t>
  </si>
  <si>
    <t>Вид ТС</t>
  </si>
  <si>
    <t>Марка ТС</t>
  </si>
  <si>
    <t>Реклама на мониторах внутри салона</t>
  </si>
  <si>
    <t>Количество ТС</t>
  </si>
  <si>
    <t>График работы</t>
  </si>
  <si>
    <t>ПН-ВС: 08:00 - 22:00</t>
  </si>
  <si>
    <t>Ролик 15 сек.</t>
  </si>
  <si>
    <t>Ролик 20 сек.</t>
  </si>
  <si>
    <t>Ролик 30 сек.</t>
  </si>
  <si>
    <t>Старт рекламной кампании</t>
  </si>
  <si>
    <t>Отчет</t>
  </si>
  <si>
    <t>В течение 7 рабочих дней после оплаты</t>
  </si>
  <si>
    <t>5-7 фото предоставляются в течение 7 рабочих дней с момента запуска рекламной кампании</t>
  </si>
  <si>
    <t>От 1500 руб.</t>
  </si>
  <si>
    <t>1, 2, 6, 7, 9, 10, 12, 14, 15, 19, 20, 21, 24, 27, 30, 31, 33, 33к, 35, 36, 41, 42, 43, 44, 45, 51, 52, 55, 56, 101, 102, 103, 104, 106, 107, 108, 109, 110, 111, 112, 113, 114, 115, 116, 117, 118, 119, 120, 121, 122, 123, 125, 125р, 126, 127, 128, 129, 130, 132, 133, 135, 136, 137, 138, 139, 141, 143, 154, 177, 202, 204, 205, 207, 208, 211, 222, 223, 225, 227, 228, 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</si>
</sst>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kiroutes.info/tver/catalog" TargetMode="External"/><Relationship Id="rId2" Type="http://schemas.openxmlformats.org/officeDocument/2006/relationships/hyperlink" Target="https://disk.yandex.ru/d/niyMznZK6VkF1g" TargetMode="External"/><Relationship Id="rId1" Type="http://schemas.openxmlformats.org/officeDocument/2006/relationships/hyperlink" Target="https://disk.yandex.ru/d/niyMznZK6VkF1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ikiroutes.info/tver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16.42578125" style="1" customWidth="1"/>
    <col min="5" max="5" width="9.5703125" style="1" customWidth="1"/>
    <col min="6" max="6" width="17" style="1" customWidth="1"/>
    <col min="7" max="7" width="14.7109375" style="1" customWidth="1"/>
    <col min="8" max="8" width="20.7109375" style="1" customWidth="1"/>
    <col min="9" max="9" width="17.85546875" style="1" customWidth="1"/>
    <col min="10" max="10" width="22.5703125" style="1" customWidth="1"/>
    <col min="11" max="11" width="16.85546875" style="1" bestFit="1" customWidth="1"/>
    <col min="12" max="12" width="25.42578125" style="1" customWidth="1"/>
    <col min="13" max="15" width="16.28515625" style="3" customWidth="1"/>
    <col min="16" max="16" width="36.140625" style="1" customWidth="1"/>
    <col min="17" max="17" width="19.42578125" style="1" customWidth="1"/>
    <col min="18" max="18" width="21.85546875" style="1" bestFit="1" customWidth="1"/>
    <col min="19" max="19" width="24.85546875" style="1" bestFit="1" customWidth="1"/>
    <col min="20" max="20" width="16.85546875" style="1" bestFit="1" customWidth="1"/>
    <col min="21" max="16384" width="9.140625" style="1"/>
  </cols>
  <sheetData>
    <row r="1" spans="1:20" ht="25.5" x14ac:dyDescent="0.25">
      <c r="A1" s="4" t="s">
        <v>0</v>
      </c>
      <c r="B1" s="7" t="s">
        <v>15</v>
      </c>
      <c r="C1" s="7" t="s">
        <v>16</v>
      </c>
      <c r="D1" s="4" t="s">
        <v>1</v>
      </c>
      <c r="E1" s="4" t="s">
        <v>10</v>
      </c>
      <c r="F1" s="7" t="s">
        <v>18</v>
      </c>
      <c r="G1" s="4" t="s">
        <v>3</v>
      </c>
      <c r="H1" s="4" t="s">
        <v>5</v>
      </c>
      <c r="I1" s="4" t="s">
        <v>19</v>
      </c>
      <c r="J1" s="4" t="s">
        <v>6</v>
      </c>
      <c r="K1" s="4" t="s">
        <v>4</v>
      </c>
      <c r="L1" s="4" t="s">
        <v>7</v>
      </c>
      <c r="M1" s="7" t="s">
        <v>21</v>
      </c>
      <c r="N1" s="7" t="s">
        <v>22</v>
      </c>
      <c r="O1" s="7" t="s">
        <v>23</v>
      </c>
      <c r="P1" s="4" t="s">
        <v>2</v>
      </c>
      <c r="Q1" s="7" t="s">
        <v>12</v>
      </c>
      <c r="R1" s="4" t="s">
        <v>24</v>
      </c>
      <c r="S1" s="4" t="s">
        <v>25</v>
      </c>
      <c r="T1" s="4" t="s">
        <v>14</v>
      </c>
    </row>
    <row r="2" spans="1:20" s="2" customFormat="1" ht="114.75" x14ac:dyDescent="0.25">
      <c r="A2" s="6" t="s">
        <v>8</v>
      </c>
      <c r="B2" s="6" t="s">
        <v>11</v>
      </c>
      <c r="C2" s="6" t="s">
        <v>9</v>
      </c>
      <c r="D2" s="6" t="s">
        <v>17</v>
      </c>
      <c r="E2" s="8" t="s">
        <v>10</v>
      </c>
      <c r="F2" s="6">
        <v>115</v>
      </c>
      <c r="G2" s="6">
        <v>115</v>
      </c>
      <c r="H2" s="6">
        <v>8</v>
      </c>
      <c r="I2" s="6" t="s">
        <v>20</v>
      </c>
      <c r="J2" s="6">
        <f>12*H2</f>
        <v>96</v>
      </c>
      <c r="K2" s="6">
        <v>30</v>
      </c>
      <c r="L2" s="6">
        <f>K2*J2</f>
        <v>2880</v>
      </c>
      <c r="M2" s="9">
        <f>0.013*L2*G2*15</f>
        <v>64583.999999999993</v>
      </c>
      <c r="N2" s="9">
        <f>0.013*L2*G2*20</f>
        <v>86111.999999999985</v>
      </c>
      <c r="O2" s="9">
        <f>0.013*L2*G2*30</f>
        <v>129167.99999999999</v>
      </c>
      <c r="P2" s="6" t="s">
        <v>29</v>
      </c>
      <c r="Q2" s="8" t="s">
        <v>13</v>
      </c>
      <c r="R2" s="5" t="s">
        <v>26</v>
      </c>
      <c r="S2" s="6" t="s">
        <v>27</v>
      </c>
      <c r="T2" s="6" t="s">
        <v>28</v>
      </c>
    </row>
    <row r="3" spans="1:20" s="2" customFormat="1" ht="114.75" x14ac:dyDescent="0.25">
      <c r="A3" s="6" t="s">
        <v>8</v>
      </c>
      <c r="B3" s="6" t="s">
        <v>11</v>
      </c>
      <c r="C3" s="6" t="s">
        <v>9</v>
      </c>
      <c r="D3" s="6" t="s">
        <v>17</v>
      </c>
      <c r="E3" s="8" t="s">
        <v>10</v>
      </c>
      <c r="F3" s="6">
        <v>230</v>
      </c>
      <c r="G3" s="6">
        <v>230</v>
      </c>
      <c r="H3" s="6">
        <v>8</v>
      </c>
      <c r="I3" s="6" t="s">
        <v>20</v>
      </c>
      <c r="J3" s="6">
        <f t="shared" ref="J3:J5" si="0">12*H3</f>
        <v>96</v>
      </c>
      <c r="K3" s="6">
        <v>15</v>
      </c>
      <c r="L3" s="6">
        <f>K3*J3</f>
        <v>1440</v>
      </c>
      <c r="M3" s="9">
        <f>0.013*L3*G3*15</f>
        <v>64583.999999999993</v>
      </c>
      <c r="N3" s="9">
        <f>0.013*L3*G3*20</f>
        <v>86111.999999999985</v>
      </c>
      <c r="O3" s="9">
        <f>0.013*L3*G3*30</f>
        <v>129167.99999999999</v>
      </c>
      <c r="P3" s="6" t="s">
        <v>29</v>
      </c>
      <c r="Q3" s="8" t="s">
        <v>13</v>
      </c>
      <c r="R3" s="5" t="s">
        <v>26</v>
      </c>
      <c r="S3" s="6" t="s">
        <v>27</v>
      </c>
      <c r="T3" s="6" t="s">
        <v>28</v>
      </c>
    </row>
    <row r="4" spans="1:20" s="2" customFormat="1" ht="114.75" x14ac:dyDescent="0.25">
      <c r="A4" s="6" t="s">
        <v>8</v>
      </c>
      <c r="B4" s="6" t="s">
        <v>11</v>
      </c>
      <c r="C4" s="6" t="s">
        <v>9</v>
      </c>
      <c r="D4" s="6" t="s">
        <v>17</v>
      </c>
      <c r="E4" s="8" t="s">
        <v>10</v>
      </c>
      <c r="F4" s="6">
        <v>345</v>
      </c>
      <c r="G4" s="6">
        <v>345</v>
      </c>
      <c r="H4" s="6">
        <v>8</v>
      </c>
      <c r="I4" s="6" t="s">
        <v>20</v>
      </c>
      <c r="J4" s="6">
        <f t="shared" si="0"/>
        <v>96</v>
      </c>
      <c r="K4" s="6">
        <v>15</v>
      </c>
      <c r="L4" s="6">
        <f t="shared" ref="L4:L5" si="1">K4*J4</f>
        <v>1440</v>
      </c>
      <c r="M4" s="9">
        <f>0.013*L4*G4*15</f>
        <v>96876</v>
      </c>
      <c r="N4" s="9">
        <f>0.013*L4*G4*20</f>
        <v>129168</v>
      </c>
      <c r="O4" s="9">
        <f>0.013*L4*G4*30</f>
        <v>193752</v>
      </c>
      <c r="P4" s="6" t="s">
        <v>29</v>
      </c>
      <c r="Q4" s="8" t="s">
        <v>13</v>
      </c>
      <c r="R4" s="5" t="s">
        <v>26</v>
      </c>
      <c r="S4" s="6" t="s">
        <v>27</v>
      </c>
      <c r="T4" s="6" t="s">
        <v>28</v>
      </c>
    </row>
    <row r="5" spans="1:20" s="2" customFormat="1" ht="114.75" x14ac:dyDescent="0.25">
      <c r="A5" s="6" t="s">
        <v>8</v>
      </c>
      <c r="B5" s="6" t="s">
        <v>11</v>
      </c>
      <c r="C5" s="6" t="s">
        <v>9</v>
      </c>
      <c r="D5" s="6" t="s">
        <v>17</v>
      </c>
      <c r="E5" s="8" t="s">
        <v>10</v>
      </c>
      <c r="F5" s="6">
        <v>460</v>
      </c>
      <c r="G5" s="6">
        <v>460</v>
      </c>
      <c r="H5" s="6">
        <v>8</v>
      </c>
      <c r="I5" s="6" t="s">
        <v>20</v>
      </c>
      <c r="J5" s="6">
        <f t="shared" si="0"/>
        <v>96</v>
      </c>
      <c r="K5" s="6">
        <v>15</v>
      </c>
      <c r="L5" s="6">
        <f t="shared" si="1"/>
        <v>1440</v>
      </c>
      <c r="M5" s="9">
        <f>0.013*L5*G5*15</f>
        <v>129167.99999999999</v>
      </c>
      <c r="N5" s="9">
        <f>0.013*L5*G5*20</f>
        <v>172223.99999999997</v>
      </c>
      <c r="O5" s="9">
        <f>0.013*L5*G5*30</f>
        <v>258335.99999999997</v>
      </c>
      <c r="P5" s="6" t="s">
        <v>29</v>
      </c>
      <c r="Q5" s="8" t="s">
        <v>13</v>
      </c>
      <c r="R5" s="5" t="s">
        <v>26</v>
      </c>
      <c r="S5" s="6" t="s">
        <v>27</v>
      </c>
      <c r="T5" s="6" t="s">
        <v>28</v>
      </c>
    </row>
  </sheetData>
  <autoFilter ref="A1:T5"/>
  <hyperlinks>
    <hyperlink ref="E2" r:id="rId1"/>
    <hyperlink ref="E3:E5" r:id="rId2" display="Фото"/>
    <hyperlink ref="Q2" r:id="rId3"/>
    <hyperlink ref="Q3:Q5" r:id="rId4" display="Ссылка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2026-06-24T16:24:44Z</dcterms:modified>
</cp:coreProperties>
</file>